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115廣源\"/>
    </mc:Choice>
  </mc:AlternateContent>
  <xr:revisionPtr revIDLastSave="0" documentId="13_ncr:1_{E847D6E4-8C4C-4B98-99E5-2D0DFC44C720}" xr6:coauthVersionLast="47" xr6:coauthVersionMax="47" xr10:uidLastSave="{00000000-0000-0000-0000-000000000000}"/>
  <bookViews>
    <workbookView xWindow="-109" yWindow="-109" windowWidth="26301" windowHeight="14305" xr2:uid="{D68BBF4C-A106-48B1-8A35-7063D23CB741}"/>
  </bookViews>
  <sheets>
    <sheet name="家庭成員表" sheetId="1" r:id="rId1"/>
    <sheet name="清單及原始資料" sheetId="2" state="hidden" r:id="rId2"/>
  </sheets>
  <externalReferences>
    <externalReference r:id="rId3"/>
  </externalReferences>
  <definedNames>
    <definedName name="分行代號">[1]清單!$M$2</definedName>
    <definedName name="同戶籍">清單及原始資料!$C$2:$C$3</definedName>
    <definedName name="在學在職">清單及原始資料!$E$2:$E$3</definedName>
    <definedName name="年級">[1]清單!$G$2:$G$6</definedName>
    <definedName name="身份別">[1]清單!$I$2:$I$8</definedName>
    <definedName name="居住狀態">[1]清單!$J$2:$J$5</definedName>
    <definedName name="性別">[1]清單!$H$2:$H$3</definedName>
    <definedName name="法定代理人">清單及原始資料!$D$2:$D$3</definedName>
    <definedName name="金融機構名稱">[1]清單!$L$2</definedName>
    <definedName name="非監護人之主要照顧者">清單及原始資料!#REF!</definedName>
    <definedName name="級別">[1]清單!$E$2:$E$7</definedName>
    <definedName name="婚姻狀況">清單及原始資料!$B$2:$B$5</definedName>
    <definedName name="新舊生">[1]清單!$F$2:$F$3</definedName>
    <definedName name="資料檢附狀態">清單及原始資料!$F$2:$F$4</definedName>
    <definedName name="稱謂">清單及原始資料!$A$2:$A$29</definedName>
    <definedName name="審核狀態">[1]清單!$N$2:$N$3</definedName>
    <definedName name="編號">[1]清單!$D$2:$D$51</definedName>
    <definedName name="學年度">[1]清單!$A$2</definedName>
    <definedName name="學校名稱">[1]清單!$C$2:$C$130</definedName>
    <definedName name="學期">[1]清單!$B$2:$B$3</definedName>
    <definedName name="職業">清單及原始資料!#REF!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4" i="1"/>
  <c r="P5" i="1"/>
  <c r="Q5" i="1" s="1"/>
  <c r="K16" i="1"/>
  <c r="U4" i="1" s="1"/>
  <c r="L16" i="1"/>
  <c r="N16" i="1"/>
  <c r="O16" i="1"/>
  <c r="J16" i="1"/>
  <c r="P6" i="1"/>
  <c r="Q6" i="1" s="1"/>
  <c r="P7" i="1"/>
  <c r="Q7" i="1" s="1"/>
  <c r="P8" i="1"/>
  <c r="Q8" i="1" s="1"/>
  <c r="P9" i="1"/>
  <c r="Q9" i="1" s="1"/>
  <c r="P10" i="1"/>
  <c r="P11" i="1"/>
  <c r="P12" i="1"/>
  <c r="P13" i="1"/>
  <c r="P14" i="1"/>
  <c r="P15" i="1"/>
  <c r="P4" i="1"/>
  <c r="S4" i="1" l="1"/>
  <c r="T4" i="1"/>
  <c r="R4" i="1"/>
  <c r="V4" i="1" l="1"/>
  <c r="X4" i="1"/>
  <c r="W4" i="1"/>
</calcChain>
</file>

<file path=xl/sharedStrings.xml><?xml version="1.0" encoding="utf-8"?>
<sst xmlns="http://schemas.openxmlformats.org/spreadsheetml/2006/main" count="92" uniqueCount="80">
  <si>
    <t>28.其他</t>
    <phoneticPr fontId="2" type="noConversion"/>
  </si>
  <si>
    <t>27.社福機構人員</t>
    <phoneticPr fontId="2" type="noConversion"/>
  </si>
  <si>
    <t>26.叔公</t>
  </si>
  <si>
    <t>25.姨婆</t>
  </si>
  <si>
    <t>24.姨丈</t>
  </si>
  <si>
    <t>23.阿姨</t>
  </si>
  <si>
    <t>22.舅媽</t>
  </si>
  <si>
    <t>21.舅舅</t>
  </si>
  <si>
    <t>20.姑丈</t>
  </si>
  <si>
    <t>19.姑姑</t>
  </si>
  <si>
    <t>18.嬸嬸</t>
  </si>
  <si>
    <t>17.叔叔</t>
  </si>
  <si>
    <t>16.伯母</t>
  </si>
  <si>
    <t>15.伯伯</t>
  </si>
  <si>
    <t>14.外祖母</t>
  </si>
  <si>
    <t>13.外祖父</t>
  </si>
  <si>
    <t>12.婆婆</t>
  </si>
  <si>
    <t>10.配偶</t>
  </si>
  <si>
    <t>09.祖母</t>
    <phoneticPr fontId="2" type="noConversion"/>
  </si>
  <si>
    <t>08.祖父</t>
    <phoneticPr fontId="2" type="noConversion"/>
  </si>
  <si>
    <t>07.妹</t>
    <phoneticPr fontId="2" type="noConversion"/>
  </si>
  <si>
    <t>06.姊</t>
    <phoneticPr fontId="2" type="noConversion"/>
  </si>
  <si>
    <t>05.弟</t>
    <phoneticPr fontId="2" type="noConversion"/>
  </si>
  <si>
    <t>04.兄</t>
    <phoneticPr fontId="2" type="noConversion"/>
  </si>
  <si>
    <t>03.母</t>
    <phoneticPr fontId="2" type="noConversion"/>
  </si>
  <si>
    <t>已檢附</t>
    <phoneticPr fontId="2" type="noConversion"/>
  </si>
  <si>
    <t>02.父</t>
    <phoneticPr fontId="2" type="noConversion"/>
  </si>
  <si>
    <t>未檢附</t>
    <phoneticPr fontId="2" type="noConversion"/>
  </si>
  <si>
    <t>01.學生本人</t>
    <phoneticPr fontId="2" type="noConversion"/>
  </si>
  <si>
    <t>全戶不動產總值低於650萬元</t>
    <phoneticPr fontId="2" type="noConversion"/>
  </si>
  <si>
    <t>平均每人動產標準金額
(動產金額÷全家總人口數)</t>
    <phoneticPr fontId="2" type="noConversion"/>
  </si>
  <si>
    <t>平均每人每月所得
(給付所得額總計÷12個月÷全家總人口數)</t>
    <phoneticPr fontId="2" type="noConversion"/>
  </si>
  <si>
    <t>本金
(利息所得÷0.02095)</t>
  </si>
  <si>
    <t>動產總計
(本金+投資+利息所得)</t>
    <phoneticPr fontId="2" type="noConversion"/>
  </si>
  <si>
    <t>給付所得額總計
(薪資+利息+其他所得)</t>
  </si>
  <si>
    <t>全戶總人口數</t>
    <phoneticPr fontId="2" type="noConversion"/>
  </si>
  <si>
    <t>符合全戶人口定義</t>
    <phoneticPr fontId="2" type="noConversion"/>
  </si>
  <si>
    <t>投資等值金額</t>
    <phoneticPr fontId="2" type="noConversion"/>
  </si>
  <si>
    <t>不動產等值金額</t>
    <phoneticPr fontId="2" type="noConversion"/>
  </si>
  <si>
    <t>去年度財產清單</t>
    <phoneticPr fontId="2" type="noConversion"/>
  </si>
  <si>
    <t>其他所得
(50和5A除外皆屬)</t>
    <phoneticPr fontId="2" type="noConversion"/>
  </si>
  <si>
    <t>利息所得
 (類別4；格式5A)</t>
    <phoneticPr fontId="2" type="noConversion"/>
  </si>
  <si>
    <t>薪資所得
(類別3；格式50)</t>
    <phoneticPr fontId="2" type="noConversion"/>
  </si>
  <si>
    <t>去年度所得稅清單</t>
    <phoneticPr fontId="2" type="noConversion"/>
  </si>
  <si>
    <t>在學</t>
    <phoneticPr fontId="2" type="noConversion"/>
  </si>
  <si>
    <t>學生之
法定代理人/監護人</t>
    <phoneticPr fontId="2" type="noConversion"/>
  </si>
  <si>
    <t>同戶籍</t>
    <phoneticPr fontId="2" type="noConversion"/>
  </si>
  <si>
    <t>婚姻狀況</t>
    <phoneticPr fontId="2" type="noConversion"/>
  </si>
  <si>
    <t>年齡</t>
    <phoneticPr fontId="2" type="noConversion"/>
  </si>
  <si>
    <t>姓名</t>
    <phoneticPr fontId="2" type="noConversion"/>
  </si>
  <si>
    <t>稱謂</t>
    <phoneticPr fontId="2" type="noConversion"/>
  </si>
  <si>
    <t>※僅身分別為【弱勢家庭子女】或【弱勢家庭身障學生或身障人士子女】者，需提交此附件。</t>
    <phoneticPr fontId="2" type="noConversion"/>
  </si>
  <si>
    <t>法定代理人/監護人定義，例如：</t>
  </si>
  <si>
    <t>1.父母無離婚，雙方皆為法定代理人</t>
  </si>
  <si>
    <t>2.離婚或喪偶之一方為監護人</t>
  </si>
  <si>
    <t>3.由法院判決之監護人</t>
  </si>
  <si>
    <t>是</t>
    <phoneticPr fontId="2" type="noConversion"/>
  </si>
  <si>
    <t>否</t>
    <phoneticPr fontId="2" type="noConversion"/>
  </si>
  <si>
    <t>未婚</t>
    <phoneticPr fontId="2" type="noConversion"/>
  </si>
  <si>
    <t>已婚</t>
    <phoneticPr fontId="2" type="noConversion"/>
  </si>
  <si>
    <t>離婚</t>
    <phoneticPr fontId="2" type="noConversion"/>
  </si>
  <si>
    <t>喪偶</t>
    <phoneticPr fontId="2" type="noConversion"/>
  </si>
  <si>
    <t>稱謂判斷值</t>
    <phoneticPr fontId="2" type="noConversion"/>
  </si>
  <si>
    <t>01.學生本人</t>
  </si>
  <si>
    <t>11.公公</t>
    <phoneticPr fontId="2" type="noConversion"/>
  </si>
  <si>
    <t>資料檢附狀態</t>
    <phoneticPr fontId="2" type="noConversion"/>
  </si>
  <si>
    <t>提醒訊息</t>
    <phoneticPr fontId="2" type="noConversion"/>
  </si>
  <si>
    <t>錯誤訊息</t>
    <phoneticPr fontId="2" type="noConversion"/>
  </si>
  <si>
    <t>請點選下拉式選單。</t>
    <phoneticPr fontId="2" type="noConversion"/>
  </si>
  <si>
    <t>在職</t>
    <phoneticPr fontId="2" type="noConversion"/>
  </si>
  <si>
    <t>特殊情形，無法檢附</t>
    <phoneticPr fontId="2" type="noConversion"/>
  </si>
  <si>
    <r>
      <rPr>
        <b/>
        <sz val="10"/>
        <rFont val="微軟正黑體"/>
        <family val="2"/>
        <charset val="136"/>
      </rPr>
      <t>特殊情形定義</t>
    </r>
    <r>
      <rPr>
        <sz val="10"/>
        <rFont val="微軟正黑體"/>
        <family val="2"/>
        <charset val="136"/>
      </rPr>
      <t>：入監服刑者、家暴施虐者、失蹤無法聯繫者及其他相類情形等，而致無法提交所得稅清單與財產清單時，需請師長於申請同意書填寫說明實際狀況。</t>
    </r>
    <phoneticPr fontId="2" type="noConversion"/>
  </si>
  <si>
    <r>
      <rPr>
        <b/>
        <sz val="10"/>
        <rFont val="微軟正黑體"/>
        <family val="2"/>
        <charset val="136"/>
      </rPr>
      <t>法定代理人/監護人與主要照顧者不同人之情形</t>
    </r>
    <r>
      <rPr>
        <sz val="10"/>
        <rFont val="微軟正黑體"/>
        <family val="2"/>
        <charset val="136"/>
      </rPr>
      <t>，例如：某學生之法定代理人/監護人係已離婚之父親，長期失蹤在外，無聯絡亦無擔負照顧子女之責任，該學生僅靠姑姑扶養，姑姑不屬於法定代理人/監護人，而是主要照顧者。</t>
    </r>
    <phoneticPr fontId="2" type="noConversion"/>
  </si>
  <si>
    <t>在學在職</t>
    <phoneticPr fontId="2" type="noConversion"/>
  </si>
  <si>
    <r>
      <t xml:space="preserve">財團法人廣源慈善基金會 </t>
    </r>
    <r>
      <rPr>
        <sz val="12"/>
        <color theme="1"/>
        <rFont val="微軟正黑體"/>
        <family val="2"/>
        <charset val="136"/>
      </rPr>
      <t>家庭成員表</t>
    </r>
    <phoneticPr fontId="2" type="noConversion"/>
  </si>
  <si>
    <t>所得總計
(由基金會計算)</t>
    <phoneticPr fontId="2" type="noConversion"/>
  </si>
  <si>
    <t>符合資格條件
(由基金會計算)</t>
    <phoneticPr fontId="2" type="noConversion"/>
  </si>
  <si>
    <r>
      <rPr>
        <b/>
        <sz val="10"/>
        <color theme="1"/>
        <rFont val="微軟正黑體"/>
        <family val="2"/>
        <charset val="136"/>
      </rPr>
      <t>符合標準資格計算說明</t>
    </r>
    <r>
      <rPr>
        <sz val="10"/>
        <color theme="1"/>
        <rFont val="微軟正黑體"/>
        <family val="2"/>
        <charset val="136"/>
      </rPr>
      <t xml:space="preserve">
．全戶平均每人每月所得低於新台幣15,366元
　(指該年度全戶之加總金額除以12個月)
．全戶平均每人動產標準金額低於新台幣112,500元
．全戶不動產總值低於新台幣6,500,000元</t>
    </r>
    <phoneticPr fontId="2" type="noConversion"/>
  </si>
  <si>
    <t>合計</t>
    <phoneticPr fontId="2" type="noConversion"/>
  </si>
  <si>
    <t>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</si>
</sst>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10" x14ac:knownFonts="1"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color rgb="FFFF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0"/>
      <color rgb="FF0070C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176" fontId="1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176" fontId="1" fillId="3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176" fontId="3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top" wrapText="1"/>
    </xf>
    <xf numFmtId="176" fontId="1" fillId="3" borderId="1" xfId="0" applyNumberFormat="1" applyFont="1" applyFill="1" applyBorder="1" applyAlignment="1" applyProtection="1">
      <alignment horizontal="left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gstontechnology-my.sharepoint.com/personal/silver_chang_kingston_com_tw/Documents/&#24291;&#28304;&#29518;&#23416;&#37329;&#30003;&#35531;&#34920;&#21934;&#26356;&#26032;/&#24291;&#28304;&#22522;&#37329;&#26371;_&#21161;&#23416;&#29518;&#23416;&#37329;&#30003;&#35531;&#32317;&#34920;.xlsx" TargetMode="External"/><Relationship Id="rId1" Type="http://schemas.openxmlformats.org/officeDocument/2006/relationships/externalLinkPath" Target="&#24291;&#28304;&#22522;&#37329;&#26371;_&#21161;&#23416;&#29518;&#23416;&#37329;&#30003;&#35531;&#323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總表"/>
      <sheetName val="清單"/>
      <sheetName val="原始資料"/>
    </sheetNames>
    <sheetDataSet>
      <sheetData sheetId="0"/>
      <sheetData sheetId="1">
        <row r="2">
          <cell r="A2" t="str">
            <v>115</v>
          </cell>
          <cell r="B2" t="str">
            <v>第一學期</v>
          </cell>
          <cell r="C2" t="str">
            <v>國立暨南國際大學</v>
          </cell>
          <cell r="D2" t="str">
            <v>1</v>
          </cell>
          <cell r="E2" t="str">
            <v>大學部</v>
          </cell>
          <cell r="F2" t="str">
            <v>新生</v>
          </cell>
          <cell r="G2" t="str">
            <v>1</v>
          </cell>
          <cell r="H2" t="str">
            <v>男</v>
          </cell>
          <cell r="I2" t="str">
            <v>低收入戶子女</v>
          </cell>
          <cell r="J2" t="str">
            <v>租屋</v>
          </cell>
          <cell r="L2" t="str">
            <v>中華郵政</v>
          </cell>
          <cell r="M2">
            <v>7000021</v>
          </cell>
          <cell r="N2" t="str">
            <v>通過</v>
          </cell>
        </row>
        <row r="3">
          <cell r="B3" t="str">
            <v>第二學期</v>
          </cell>
          <cell r="C3" t="str">
            <v>國立澎湖科技大學</v>
          </cell>
          <cell r="D3" t="str">
            <v>2</v>
          </cell>
          <cell r="E3" t="str">
            <v>專一至專三</v>
          </cell>
          <cell r="F3" t="str">
            <v>舊生</v>
          </cell>
          <cell r="G3" t="str">
            <v>2</v>
          </cell>
          <cell r="H3" t="str">
            <v>女</v>
          </cell>
          <cell r="I3" t="str">
            <v>中低收入戶子女</v>
          </cell>
          <cell r="J3" t="str">
            <v>自有房屋</v>
          </cell>
          <cell r="N3" t="str">
            <v>不通過</v>
          </cell>
        </row>
        <row r="4">
          <cell r="C4" t="str">
            <v>國立屏東大學</v>
          </cell>
          <cell r="D4" t="str">
            <v>3</v>
          </cell>
          <cell r="E4" t="str">
            <v>專四至專五</v>
          </cell>
          <cell r="G4" t="str">
            <v>3</v>
          </cell>
          <cell r="I4" t="str">
            <v>中低收入身障學生或身障人士子女</v>
          </cell>
          <cell r="J4" t="str">
            <v>借住親友家</v>
          </cell>
        </row>
        <row r="5">
          <cell r="C5" t="str">
            <v>國立臺灣海洋大學</v>
          </cell>
          <cell r="D5" t="str">
            <v>4</v>
          </cell>
          <cell r="E5" t="str">
            <v>高職部</v>
          </cell>
          <cell r="G5" t="str">
            <v>4</v>
          </cell>
          <cell r="I5" t="str">
            <v>特殊境遇家庭之子女</v>
          </cell>
          <cell r="J5" t="str">
            <v>其他</v>
          </cell>
        </row>
        <row r="6">
          <cell r="C6" t="str">
            <v>國立嘉義大學</v>
          </cell>
          <cell r="D6" t="str">
            <v>5</v>
          </cell>
          <cell r="E6" t="str">
            <v>高中部</v>
          </cell>
          <cell r="G6" t="str">
            <v>5</v>
          </cell>
          <cell r="I6" t="str">
            <v>弱勢家庭兒少</v>
          </cell>
        </row>
        <row r="7">
          <cell r="C7" t="str">
            <v>國立陽明交通大學</v>
          </cell>
          <cell r="D7" t="str">
            <v>6</v>
          </cell>
          <cell r="E7" t="str">
            <v>國中部</v>
          </cell>
          <cell r="I7" t="str">
            <v>弱勢家庭子女</v>
          </cell>
        </row>
        <row r="8">
          <cell r="C8" t="str">
            <v>國立成功大學</v>
          </cell>
          <cell r="D8" t="str">
            <v>7</v>
          </cell>
          <cell r="I8" t="str">
            <v>弱勢家庭身障學生或身障人士子女</v>
          </cell>
        </row>
        <row r="9">
          <cell r="C9" t="str">
            <v>國立臺北科技大學</v>
          </cell>
          <cell r="D9" t="str">
            <v>8</v>
          </cell>
        </row>
        <row r="10">
          <cell r="C10" t="str">
            <v>國立彰化師範大學</v>
          </cell>
          <cell r="D10" t="str">
            <v>9</v>
          </cell>
        </row>
        <row r="11">
          <cell r="C11" t="str">
            <v>國立金門大學</v>
          </cell>
          <cell r="D11" t="str">
            <v>10</v>
          </cell>
        </row>
        <row r="12">
          <cell r="C12" t="str">
            <v>國立臺北護理健康大學</v>
          </cell>
          <cell r="D12" t="str">
            <v>11</v>
          </cell>
        </row>
        <row r="13">
          <cell r="C13" t="str">
            <v>國立高雄科技大學</v>
          </cell>
          <cell r="D13" t="str">
            <v>12</v>
          </cell>
        </row>
        <row r="14">
          <cell r="C14" t="str">
            <v>國立臺中科技大學</v>
          </cell>
          <cell r="D14" t="str">
            <v>13</v>
          </cell>
        </row>
        <row r="15">
          <cell r="C15" t="str">
            <v>國立臺中科技大學</v>
          </cell>
          <cell r="D15" t="str">
            <v>14</v>
          </cell>
        </row>
        <row r="16">
          <cell r="C16" t="str">
            <v>國立臺灣大學</v>
          </cell>
          <cell r="D16" t="str">
            <v>15</v>
          </cell>
        </row>
        <row r="17">
          <cell r="C17" t="str">
            <v>國立屏東科技大學</v>
          </cell>
          <cell r="D17" t="str">
            <v>16</v>
          </cell>
        </row>
        <row r="18">
          <cell r="C18" t="str">
            <v>國立臺北商業大學</v>
          </cell>
          <cell r="D18" t="str">
            <v>17</v>
          </cell>
        </row>
        <row r="19">
          <cell r="C19" t="str">
            <v>國立中央大學</v>
          </cell>
          <cell r="D19" t="str">
            <v>18</v>
          </cell>
        </row>
        <row r="20">
          <cell r="C20" t="str">
            <v>國立清華大學</v>
          </cell>
          <cell r="D20" t="str">
            <v>19</v>
          </cell>
        </row>
        <row r="21">
          <cell r="C21" t="str">
            <v>國立臺灣師範大學</v>
          </cell>
          <cell r="D21" t="str">
            <v>20</v>
          </cell>
        </row>
        <row r="22">
          <cell r="C22" t="str">
            <v>國立高雄大學</v>
          </cell>
          <cell r="D22" t="str">
            <v>21</v>
          </cell>
        </row>
        <row r="23">
          <cell r="C23" t="str">
            <v>國立虎尾科技大學</v>
          </cell>
          <cell r="D23" t="str">
            <v>22</v>
          </cell>
        </row>
        <row r="24">
          <cell r="C24" t="str">
            <v>國立宜蘭大學</v>
          </cell>
          <cell r="D24" t="str">
            <v>23</v>
          </cell>
        </row>
        <row r="25">
          <cell r="C25" t="str">
            <v>國立臺中教育大學</v>
          </cell>
          <cell r="D25" t="str">
            <v>24</v>
          </cell>
        </row>
        <row r="26">
          <cell r="C26" t="str">
            <v>國立臺南護理專科學校</v>
          </cell>
          <cell r="D26" t="str">
            <v>25</v>
          </cell>
        </row>
        <row r="27">
          <cell r="C27" t="str">
            <v>國立臺北大學</v>
          </cell>
          <cell r="D27" t="str">
            <v>26</v>
          </cell>
        </row>
        <row r="28">
          <cell r="C28" t="str">
            <v>國立東華大學</v>
          </cell>
          <cell r="D28" t="str">
            <v>27</v>
          </cell>
        </row>
        <row r="29">
          <cell r="C29" t="str">
            <v>國立勤益科技大學</v>
          </cell>
          <cell r="D29" t="str">
            <v>28</v>
          </cell>
        </row>
        <row r="30">
          <cell r="C30" t="str">
            <v>國立中正大學</v>
          </cell>
          <cell r="D30" t="str">
            <v>29</v>
          </cell>
        </row>
        <row r="31">
          <cell r="C31" t="str">
            <v>國立臺灣科技大學</v>
          </cell>
          <cell r="D31" t="str">
            <v>30</v>
          </cell>
        </row>
        <row r="32">
          <cell r="C32" t="str">
            <v>國立虎尾高級中學</v>
          </cell>
          <cell r="D32" t="str">
            <v>31</v>
          </cell>
        </row>
        <row r="33">
          <cell r="C33" t="str">
            <v>國立後壁高級中學</v>
          </cell>
          <cell r="D33" t="str">
            <v>32</v>
          </cell>
        </row>
        <row r="34">
          <cell r="C34" t="str">
            <v>國立鳳山高級中學</v>
          </cell>
          <cell r="D34" t="str">
            <v>33</v>
          </cell>
        </row>
        <row r="35">
          <cell r="C35" t="str">
            <v>臺中市立文華高級中等學校</v>
          </cell>
          <cell r="D35" t="str">
            <v>34</v>
          </cell>
        </row>
        <row r="36">
          <cell r="C36" t="str">
            <v>國立羅東高級中學</v>
          </cell>
          <cell r="D36" t="str">
            <v>35</v>
          </cell>
        </row>
        <row r="37">
          <cell r="C37" t="str">
            <v>國立中興高級中學</v>
          </cell>
          <cell r="D37" t="str">
            <v>36</v>
          </cell>
        </row>
        <row r="38">
          <cell r="C38" t="str">
            <v>國立臺南家齊高級中等學校</v>
          </cell>
          <cell r="D38" t="str">
            <v>37</v>
          </cell>
        </row>
        <row r="39">
          <cell r="C39" t="str">
            <v>國立南投高級中學</v>
          </cell>
          <cell r="D39" t="str">
            <v>38</v>
          </cell>
        </row>
        <row r="40">
          <cell r="C40" t="str">
            <v>桃園市立楊梅高級中等學校</v>
          </cell>
          <cell r="D40" t="str">
            <v>39</v>
          </cell>
        </row>
        <row r="41">
          <cell r="C41" t="str">
            <v>國立溪湖高級中學</v>
          </cell>
          <cell r="D41" t="str">
            <v>40</v>
          </cell>
        </row>
        <row r="42">
          <cell r="C42" t="str">
            <v>國立新化高級中學</v>
          </cell>
          <cell r="D42" t="str">
            <v>41</v>
          </cell>
        </row>
        <row r="43">
          <cell r="C43" t="str">
            <v>國立陽明交通大學附屬竹北高級中等學校</v>
          </cell>
          <cell r="D43" t="str">
            <v>42</v>
          </cell>
        </row>
        <row r="44">
          <cell r="C44" t="str">
            <v>臺中市立臺中女子高級中等學校</v>
          </cell>
          <cell r="D44" t="str">
            <v>43</v>
          </cell>
        </row>
        <row r="45">
          <cell r="C45" t="str">
            <v>國立臺南第一高級中學</v>
          </cell>
          <cell r="D45" t="str">
            <v>44</v>
          </cell>
        </row>
        <row r="46">
          <cell r="C46" t="str">
            <v>國立中興大學附屬高級中學</v>
          </cell>
          <cell r="D46" t="str">
            <v>45</v>
          </cell>
        </row>
        <row r="47">
          <cell r="C47" t="str">
            <v>國立新港藝術高級中學</v>
          </cell>
          <cell r="D47" t="str">
            <v>46</v>
          </cell>
        </row>
        <row r="48">
          <cell r="C48" t="str">
            <v>國立北門高級中學</v>
          </cell>
          <cell r="D48" t="str">
            <v>47</v>
          </cell>
        </row>
        <row r="49">
          <cell r="C49" t="str">
            <v>臺中市立清水高級中等學校</v>
          </cell>
          <cell r="D49" t="str">
            <v>48</v>
          </cell>
        </row>
        <row r="50">
          <cell r="C50" t="str">
            <v>臺中市立大甲高級中等學校</v>
          </cell>
          <cell r="D50" t="str">
            <v>49</v>
          </cell>
        </row>
        <row r="51">
          <cell r="C51" t="str">
            <v>國立北港高級中學</v>
          </cell>
          <cell r="D51" t="str">
            <v>50</v>
          </cell>
        </row>
        <row r="52">
          <cell r="C52" t="str">
            <v>國立苑裡高級中學</v>
          </cell>
        </row>
        <row r="53">
          <cell r="C53" t="str">
            <v>國立苗栗高級中學</v>
          </cell>
        </row>
        <row r="54">
          <cell r="C54" t="str">
            <v>國立新豐高級中學</v>
          </cell>
        </row>
        <row r="55">
          <cell r="C55" t="str">
            <v>國立岡山高級中學</v>
          </cell>
        </row>
        <row r="56">
          <cell r="C56" t="str">
            <v>國立斗六高級中學</v>
          </cell>
        </row>
        <row r="57">
          <cell r="C57" t="str">
            <v>國立臺南大學附屬高級中學</v>
          </cell>
        </row>
        <row r="58">
          <cell r="C58" t="str">
            <v>國立基隆高級中學</v>
          </cell>
        </row>
        <row r="59">
          <cell r="C59" t="str">
            <v>桃園市立內壢高級中等學校</v>
          </cell>
        </row>
        <row r="60">
          <cell r="C60" t="str">
            <v>新北市立新店高級中學</v>
          </cell>
        </row>
        <row r="61">
          <cell r="C61" t="str">
            <v>國立鳳新高級中學</v>
          </cell>
        </row>
        <row r="62">
          <cell r="C62" t="str">
            <v>高雄市立中山高級中學</v>
          </cell>
        </row>
        <row r="63">
          <cell r="C63" t="str">
            <v>新北市立板橋高級中學</v>
          </cell>
        </row>
        <row r="64">
          <cell r="C64" t="str">
            <v>國立玉里高級中學</v>
          </cell>
        </row>
        <row r="65">
          <cell r="C65" t="str">
            <v>臺中市立大里高級中學</v>
          </cell>
        </row>
        <row r="66">
          <cell r="C66" t="str">
            <v>臺中市立中港高級中學</v>
          </cell>
        </row>
        <row r="67">
          <cell r="C67" t="str">
            <v>南投縣立旭光高級中學</v>
          </cell>
        </row>
        <row r="68">
          <cell r="C68" t="str">
            <v>新北市立三重高級中學</v>
          </cell>
        </row>
        <row r="69">
          <cell r="C69" t="str">
            <v>新北市立樹林高級中學</v>
          </cell>
        </row>
        <row r="70">
          <cell r="C70" t="str">
            <v>桃園市立永豐高級中等學校</v>
          </cell>
        </row>
        <row r="71">
          <cell r="C71" t="str">
            <v>高雄市立六龜高級中學</v>
          </cell>
        </row>
        <row r="72">
          <cell r="C72" t="str">
            <v>高雄市立路竹高級中學</v>
          </cell>
        </row>
        <row r="73">
          <cell r="C73" t="str">
            <v>彰化縣立二林高級中學</v>
          </cell>
        </row>
        <row r="74">
          <cell r="C74" t="str">
            <v>臺中市立東山高級中學</v>
          </cell>
        </row>
        <row r="75">
          <cell r="C75" t="str">
            <v>宜蘭縣立南澳高級中學</v>
          </cell>
        </row>
        <row r="76">
          <cell r="C76" t="str">
            <v>國立中山大學附屬國光高級中學</v>
          </cell>
        </row>
        <row r="77">
          <cell r="C77" t="str">
            <v>苗栗縣立興華高級中學</v>
          </cell>
        </row>
        <row r="78">
          <cell r="C78" t="str">
            <v>苗栗縣立苑裡高級中學</v>
          </cell>
        </row>
        <row r="79">
          <cell r="C79" t="str">
            <v>臺中市立新社高級中學</v>
          </cell>
        </row>
        <row r="80">
          <cell r="C80" t="str">
            <v>國立高雄餐旅大學附屬餐旅高級中等學校</v>
          </cell>
        </row>
        <row r="81">
          <cell r="C81" t="str">
            <v>國立花蓮高級商業職業學校</v>
          </cell>
        </row>
        <row r="82">
          <cell r="C82" t="str">
            <v>臺中市立東勢工業高級中等學校</v>
          </cell>
        </row>
        <row r="83">
          <cell r="C83" t="str">
            <v>國立草屯高級商工職業學校</v>
          </cell>
        </row>
        <row r="84">
          <cell r="C84" t="str">
            <v>臺中市立霧峰農業工業高級中等學校</v>
          </cell>
        </row>
        <row r="85">
          <cell r="C85" t="str">
            <v>桃園市立中壢商業高級中等學校</v>
          </cell>
        </row>
        <row r="86">
          <cell r="C86" t="str">
            <v>國立埔里高級工業職業學校</v>
          </cell>
        </row>
        <row r="87">
          <cell r="C87" t="str">
            <v>國立佳冬高級農業職業學校</v>
          </cell>
        </row>
        <row r="88">
          <cell r="C88" t="str">
            <v>國立水里高級商工職業學校</v>
          </cell>
        </row>
        <row r="89">
          <cell r="C89" t="str">
            <v>國立臺南高級海事水產職業學校</v>
          </cell>
        </row>
        <row r="90">
          <cell r="C90" t="str">
            <v>國立岡山高級農工職業學校</v>
          </cell>
        </row>
        <row r="91">
          <cell r="C91" t="str">
            <v>國立彰化高級商業職業學校</v>
          </cell>
        </row>
        <row r="92">
          <cell r="C92" t="str">
            <v>國立中興大學附屬臺中高級農業職業學校</v>
          </cell>
        </row>
        <row r="93">
          <cell r="C93" t="str">
            <v>國立南投高級商業職業學校</v>
          </cell>
        </row>
        <row r="94">
          <cell r="C94" t="str">
            <v>臺中市立沙鹿工業高級中等學校</v>
          </cell>
        </row>
        <row r="95">
          <cell r="C95" t="str">
            <v>國立北斗高級家事商業職業學校</v>
          </cell>
        </row>
        <row r="96">
          <cell r="C96" t="str">
            <v>國立恆春高級工商職業學校</v>
          </cell>
        </row>
        <row r="97">
          <cell r="C97" t="str">
            <v>國立員林崇實高級工業職業學校</v>
          </cell>
        </row>
        <row r="98">
          <cell r="C98" t="str">
            <v>國立關山高級工商職業學校</v>
          </cell>
        </row>
        <row r="99">
          <cell r="C99" t="str">
            <v>國立北門高級農工職業學校</v>
          </cell>
        </row>
        <row r="100">
          <cell r="C100" t="str">
            <v>國立鳳山高級商工職業學校</v>
          </cell>
        </row>
        <row r="101">
          <cell r="C101" t="str">
            <v>國立土庫高級商工職業學校</v>
          </cell>
        </row>
        <row r="102">
          <cell r="C102" t="str">
            <v>國立新營高級工業職業學校</v>
          </cell>
        </row>
        <row r="103">
          <cell r="C103" t="str">
            <v>國立曾文高級農工職業學校</v>
          </cell>
        </row>
        <row r="104">
          <cell r="C104" t="str">
            <v>桃園市立中壢家事商業高級中等學校</v>
          </cell>
        </row>
        <row r="105">
          <cell r="C105" t="str">
            <v>國立成功商業水產職業學校</v>
          </cell>
        </row>
        <row r="106">
          <cell r="C106" t="str">
            <v>國立華南高級商業職業學校</v>
          </cell>
        </row>
        <row r="107">
          <cell r="C107" t="str">
            <v>高雄市立成功特殊教育學校</v>
          </cell>
        </row>
        <row r="108">
          <cell r="C108" t="str">
            <v>臺北市立松山高級商業家事職業學校</v>
          </cell>
        </row>
        <row r="109">
          <cell r="C109" t="str">
            <v>臺中市立臺中特殊教育學校</v>
          </cell>
        </row>
        <row r="110">
          <cell r="C110" t="str">
            <v>國立臺南特殊教育學校</v>
          </cell>
        </row>
        <row r="111">
          <cell r="C111" t="str">
            <v>國立臺南高級商業職業學校</v>
          </cell>
        </row>
        <row r="112">
          <cell r="C112" t="str">
            <v>國立屏東高級工業職業學校</v>
          </cell>
        </row>
        <row r="113">
          <cell r="C113" t="str">
            <v>國立仁愛高級農業職業學校</v>
          </cell>
        </row>
        <row r="114">
          <cell r="C114" t="str">
            <v>國立雲林特殊教育學校</v>
          </cell>
        </row>
        <row r="115">
          <cell r="C115" t="str">
            <v>國立新化高級工業職業學校</v>
          </cell>
        </row>
        <row r="116">
          <cell r="C116" t="str">
            <v>新北市立二重國民中學</v>
          </cell>
        </row>
        <row r="117">
          <cell r="C117" t="str">
            <v>臺中市立新光國民中學</v>
          </cell>
        </row>
        <row r="118">
          <cell r="C118" t="str">
            <v>臺中市立日南國民中學</v>
          </cell>
        </row>
        <row r="119">
          <cell r="C119" t="str">
            <v>臺中市立中平國民中學</v>
          </cell>
        </row>
        <row r="120">
          <cell r="C120" t="str">
            <v>臺中市立清水國民中學</v>
          </cell>
        </row>
        <row r="121">
          <cell r="C121" t="str">
            <v>臺中市立龍井國民中學</v>
          </cell>
        </row>
        <row r="122">
          <cell r="C122" t="str">
            <v>臺中市立北勢國民中學</v>
          </cell>
        </row>
        <row r="123">
          <cell r="C123" t="str">
            <v>新北市立三芝國民中學</v>
          </cell>
        </row>
        <row r="124">
          <cell r="C124" t="str">
            <v>新北市立鷺江國民中學</v>
          </cell>
        </row>
        <row r="125">
          <cell r="C125" t="str">
            <v>臺北市立古亭國民中學</v>
          </cell>
        </row>
        <row r="126">
          <cell r="C126" t="str">
            <v>臺中市立光德國民中學</v>
          </cell>
        </row>
        <row r="127">
          <cell r="C127" t="str">
            <v>臺中市立霧峰國民中學</v>
          </cell>
        </row>
        <row r="128">
          <cell r="C128" t="str">
            <v>臺中市立大德國民中學</v>
          </cell>
        </row>
        <row r="129">
          <cell r="C129" t="str">
            <v>臺北市立景美國民中學</v>
          </cell>
        </row>
        <row r="130">
          <cell r="C130" t="str">
            <v>高雄市立青年國民中學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7A9A-1244-4C18-98FE-4C1C044476AF}">
  <sheetPr>
    <pageSetUpPr fitToPage="1"/>
  </sheetPr>
  <dimension ref="A1:X16"/>
  <sheetViews>
    <sheetView tabSelected="1" zoomScale="80" zoomScaleNormal="80" workbookViewId="0">
      <pane ySplit="3" topLeftCell="A4" activePane="bottomLeft" state="frozen"/>
      <selection pane="bottomLeft" activeCell="L7" sqref="L7"/>
    </sheetView>
  </sheetViews>
  <sheetFormatPr defaultColWidth="9" defaultRowHeight="13.6" x14ac:dyDescent="0.3"/>
  <cols>
    <col min="1" max="2" width="14.625" style="7" customWidth="1"/>
    <col min="3" max="5" width="10.625" style="7" customWidth="1"/>
    <col min="6" max="6" width="17.875" style="7" customWidth="1"/>
    <col min="7" max="8" width="10.75" style="7" customWidth="1"/>
    <col min="9" max="9" width="20.75" style="7" customWidth="1"/>
    <col min="10" max="12" width="16.625" style="7" customWidth="1"/>
    <col min="13" max="13" width="20.75" style="7" customWidth="1"/>
    <col min="14" max="15" width="16.625" style="7" customWidth="1"/>
    <col min="16" max="16" width="10.625" style="7" hidden="1" customWidth="1"/>
    <col min="17" max="18" width="10.625" style="7" customWidth="1"/>
    <col min="19" max="20" width="12.625" style="7" customWidth="1"/>
    <col min="21" max="24" width="10.625" style="7" customWidth="1"/>
    <col min="25" max="16384" width="9" style="7"/>
  </cols>
  <sheetData>
    <row r="1" spans="1:24" s="9" customFormat="1" ht="40.1" customHeight="1" x14ac:dyDescent="0.3">
      <c r="A1" s="20" t="s">
        <v>74</v>
      </c>
      <c r="B1" s="20"/>
      <c r="C1" s="20"/>
      <c r="D1" s="20"/>
      <c r="E1" s="20"/>
      <c r="F1" s="20"/>
      <c r="G1" s="22" t="s">
        <v>77</v>
      </c>
      <c r="H1" s="22"/>
      <c r="I1" s="22"/>
      <c r="J1" s="23" t="s">
        <v>72</v>
      </c>
      <c r="K1" s="24"/>
      <c r="L1" s="24"/>
      <c r="M1" s="24"/>
      <c r="N1" s="24"/>
      <c r="O1" s="25"/>
      <c r="P1" s="16"/>
      <c r="Q1" s="27" t="s">
        <v>75</v>
      </c>
      <c r="R1" s="28"/>
      <c r="S1" s="28"/>
      <c r="T1" s="28"/>
      <c r="U1" s="28"/>
      <c r="V1" s="27" t="s">
        <v>76</v>
      </c>
      <c r="W1" s="28"/>
      <c r="X1" s="28"/>
    </row>
    <row r="2" spans="1:24" s="9" customFormat="1" ht="40.1" customHeight="1" x14ac:dyDescent="0.3">
      <c r="A2" s="21" t="s">
        <v>51</v>
      </c>
      <c r="B2" s="21"/>
      <c r="C2" s="21"/>
      <c r="D2" s="21"/>
      <c r="E2" s="21"/>
      <c r="F2" s="21"/>
      <c r="G2" s="22"/>
      <c r="H2" s="22"/>
      <c r="I2" s="22"/>
      <c r="J2" s="23" t="s">
        <v>71</v>
      </c>
      <c r="K2" s="24"/>
      <c r="L2" s="24"/>
      <c r="M2" s="24"/>
      <c r="N2" s="24"/>
      <c r="O2" s="25"/>
      <c r="P2" s="16"/>
      <c r="Q2" s="28"/>
      <c r="R2" s="28"/>
      <c r="S2" s="28"/>
      <c r="T2" s="28"/>
      <c r="U2" s="28"/>
      <c r="V2" s="28"/>
      <c r="W2" s="28"/>
      <c r="X2" s="28"/>
    </row>
    <row r="3" spans="1:24" s="13" customFormat="1" ht="81" customHeight="1" x14ac:dyDescent="0.3">
      <c r="A3" s="10" t="s">
        <v>50</v>
      </c>
      <c r="B3" s="10" t="s">
        <v>49</v>
      </c>
      <c r="C3" s="10" t="s">
        <v>48</v>
      </c>
      <c r="D3" s="10" t="s">
        <v>47</v>
      </c>
      <c r="E3" s="10" t="s">
        <v>46</v>
      </c>
      <c r="F3" s="10" t="s">
        <v>45</v>
      </c>
      <c r="G3" s="10" t="s">
        <v>44</v>
      </c>
      <c r="H3" s="10" t="s">
        <v>69</v>
      </c>
      <c r="I3" s="11" t="s">
        <v>43</v>
      </c>
      <c r="J3" s="10" t="s">
        <v>42</v>
      </c>
      <c r="K3" s="10" t="s">
        <v>41</v>
      </c>
      <c r="L3" s="10" t="s">
        <v>40</v>
      </c>
      <c r="M3" s="11" t="s">
        <v>39</v>
      </c>
      <c r="N3" s="10" t="s">
        <v>38</v>
      </c>
      <c r="O3" s="10" t="s">
        <v>37</v>
      </c>
      <c r="P3" s="12" t="s">
        <v>62</v>
      </c>
      <c r="Q3" s="12" t="s">
        <v>36</v>
      </c>
      <c r="R3" s="12" t="s">
        <v>35</v>
      </c>
      <c r="S3" s="12" t="s">
        <v>34</v>
      </c>
      <c r="T3" s="12" t="s">
        <v>33</v>
      </c>
      <c r="U3" s="12" t="s">
        <v>32</v>
      </c>
      <c r="V3" s="12" t="s">
        <v>31</v>
      </c>
      <c r="W3" s="12" t="s">
        <v>30</v>
      </c>
      <c r="X3" s="12" t="s">
        <v>29</v>
      </c>
    </row>
    <row r="4" spans="1:24" s="8" customFormat="1" ht="30.1" customHeight="1" x14ac:dyDescent="0.3">
      <c r="A4" s="1" t="s">
        <v>63</v>
      </c>
      <c r="B4" s="1"/>
      <c r="C4" s="1"/>
      <c r="D4" s="1" t="s">
        <v>58</v>
      </c>
      <c r="E4" s="1" t="s">
        <v>56</v>
      </c>
      <c r="F4" s="1" t="s">
        <v>57</v>
      </c>
      <c r="G4" s="1" t="s">
        <v>79</v>
      </c>
      <c r="H4" s="1"/>
      <c r="I4" s="1"/>
      <c r="J4" s="2">
        <v>0</v>
      </c>
      <c r="K4" s="2">
        <v>0</v>
      </c>
      <c r="L4" s="2">
        <v>0</v>
      </c>
      <c r="M4" s="1"/>
      <c r="N4" s="2">
        <v>0</v>
      </c>
      <c r="O4" s="2">
        <v>0</v>
      </c>
      <c r="P4" s="14" t="str">
        <f t="shared" ref="P4:P15" si="0">IF(LEFT(A4,1)="0",MID(A4,2,1),LEFT(A4,2))</f>
        <v>1</v>
      </c>
      <c r="Q4" s="14" t="str">
        <f>IF(P4=1,"符合",
IF(OR(P4="0",P4="",E4="",F4="",
AND(VALUE(P4)&gt;3,VALUE(P4)&lt;=7,D4="已婚",E4="否"),
AND(P4="8",E4="否",F4="否"),AND(P4="9",E4="否",F4="否"),
AND(P4="2",F4="否"),AND(P4="3",F4="否"),
AND(P4="10",D4="未婚",F4="否"),
AND(P4="10",D4="離婚",F4="否"),
AND(P4="10",D4="喪偶",F4="否"),
AND(VALUE(P4)&gt;=11,F4="否")
),"不符合","符合"))</f>
        <v>符合</v>
      </c>
      <c r="R4" s="29">
        <f>COUNTIF(Q4:Q15,"符合")</f>
        <v>1</v>
      </c>
      <c r="S4" s="30">
        <f>SUM(J16:L16)</f>
        <v>0</v>
      </c>
      <c r="T4" s="30">
        <f>SUM(K16+O16+U4)</f>
        <v>0</v>
      </c>
      <c r="U4" s="30">
        <f>K16/0.02095</f>
        <v>0</v>
      </c>
      <c r="V4" s="26" t="str">
        <f>IF(R4=0,"全家總人口數未輸入",
IF(S4/12/R4&gt;15366,"平均每人每月所得超過標準值"&amp;INT(S4/12/R4)-15366&amp;"元","符合標準"))</f>
        <v>符合標準</v>
      </c>
      <c r="W4" s="26" t="str">
        <f>IF(R4=0,"全家總人口數未輸入",
IF(T4/R4&gt;112500, "平均每人動產金額超過標準值"&amp;INT(T4/R4)-112500&amp;"元","符合標準"))</f>
        <v>符合標準</v>
      </c>
      <c r="X4" s="26" t="str">
        <f>IF(R4=0,"全家總人口數未輸入",
IF(N16&gt;6500000,"全戶不動產總值超過標準值"&amp;N16-6500000&amp;"元","符合標準"))</f>
        <v>符合標準</v>
      </c>
    </row>
    <row r="5" spans="1:24" s="8" customFormat="1" ht="30.1" customHeight="1" x14ac:dyDescent="0.3">
      <c r="A5" s="1"/>
      <c r="B5" s="1"/>
      <c r="C5" s="1"/>
      <c r="D5" s="1"/>
      <c r="E5" s="1"/>
      <c r="F5" s="1"/>
      <c r="G5" s="1"/>
      <c r="H5" s="1"/>
      <c r="I5" s="1"/>
      <c r="J5" s="2">
        <v>0</v>
      </c>
      <c r="K5" s="2">
        <v>0</v>
      </c>
      <c r="L5" s="2">
        <v>0</v>
      </c>
      <c r="M5" s="1"/>
      <c r="N5" s="2">
        <v>0</v>
      </c>
      <c r="O5" s="2">
        <v>0</v>
      </c>
      <c r="P5" s="14" t="str">
        <f>IF(LEFT(A5,1)="0",MID(A5,2,1),LEFT(A5,2))</f>
        <v/>
      </c>
      <c r="Q5" s="14" t="e">
        <f t="shared" ref="Q5:Q15" si="1">IF(P5=1,"符合",
IF(OR(P5="0",P5="",E5="",F5="",
AND(VALUE(P5)&gt;3,VALUE(P5)&lt;=7,D5="已婚",E5="否"),
AND(P5="8",E5="否",F5="否"),AND(P5="9",E5="否",F5="否"),
AND(P5="2",F5="否"),AND(P5="3",F5="否"),
AND(P5="10",D5="未婚",F5="否"),
AND(P5="10",D5="離婚",F5="否"),
AND(P5="10",D5="喪偶",F5="否"),
AND(VALUE(P5)&gt;=11,F5="否")
),"不符合","符合"))</f>
        <v>#VALUE!</v>
      </c>
      <c r="R5" s="29"/>
      <c r="S5" s="30"/>
      <c r="T5" s="30"/>
      <c r="U5" s="30"/>
      <c r="V5" s="26"/>
      <c r="W5" s="26"/>
      <c r="X5" s="26"/>
    </row>
    <row r="6" spans="1:24" s="8" customFormat="1" ht="30.1" customHeight="1" x14ac:dyDescent="0.3">
      <c r="A6" s="1"/>
      <c r="B6" s="1"/>
      <c r="C6" s="1"/>
      <c r="D6" s="1"/>
      <c r="E6" s="1"/>
      <c r="F6" s="1"/>
      <c r="G6" s="1"/>
      <c r="H6" s="1"/>
      <c r="I6" s="1"/>
      <c r="J6" s="2">
        <v>0</v>
      </c>
      <c r="K6" s="2">
        <v>0</v>
      </c>
      <c r="L6" s="2">
        <v>0</v>
      </c>
      <c r="M6" s="1"/>
      <c r="N6" s="2">
        <v>0</v>
      </c>
      <c r="O6" s="2">
        <v>0</v>
      </c>
      <c r="P6" s="14" t="str">
        <f t="shared" si="0"/>
        <v/>
      </c>
      <c r="Q6" s="14" t="e">
        <f t="shared" si="1"/>
        <v>#VALUE!</v>
      </c>
      <c r="R6" s="29"/>
      <c r="S6" s="30"/>
      <c r="T6" s="30"/>
      <c r="U6" s="30"/>
      <c r="V6" s="26"/>
      <c r="W6" s="26"/>
      <c r="X6" s="26"/>
    </row>
    <row r="7" spans="1:24" s="8" customFormat="1" ht="30.1" customHeight="1" x14ac:dyDescent="0.3">
      <c r="A7" s="1"/>
      <c r="B7" s="1"/>
      <c r="C7" s="1"/>
      <c r="D7" s="1"/>
      <c r="E7" s="1"/>
      <c r="F7" s="1"/>
      <c r="G7" s="1"/>
      <c r="H7" s="1"/>
      <c r="I7" s="1"/>
      <c r="J7" s="2">
        <v>0</v>
      </c>
      <c r="K7" s="2">
        <v>0</v>
      </c>
      <c r="L7" s="2">
        <v>0</v>
      </c>
      <c r="M7" s="1"/>
      <c r="N7" s="2">
        <v>0</v>
      </c>
      <c r="O7" s="2">
        <v>0</v>
      </c>
      <c r="P7" s="14" t="str">
        <f t="shared" si="0"/>
        <v/>
      </c>
      <c r="Q7" s="14" t="e">
        <f t="shared" si="1"/>
        <v>#VALUE!</v>
      </c>
      <c r="R7" s="29"/>
      <c r="S7" s="30"/>
      <c r="T7" s="30"/>
      <c r="U7" s="30"/>
      <c r="V7" s="26"/>
      <c r="W7" s="26"/>
      <c r="X7" s="26"/>
    </row>
    <row r="8" spans="1:24" s="8" customFormat="1" ht="30.1" customHeight="1" x14ac:dyDescent="0.3">
      <c r="A8" s="1"/>
      <c r="B8" s="1"/>
      <c r="C8" s="1"/>
      <c r="D8" s="1"/>
      <c r="E8" s="1"/>
      <c r="F8" s="1"/>
      <c r="G8" s="1"/>
      <c r="H8" s="1"/>
      <c r="I8" s="1"/>
      <c r="J8" s="2">
        <v>0</v>
      </c>
      <c r="K8" s="2">
        <v>0</v>
      </c>
      <c r="L8" s="2">
        <v>0</v>
      </c>
      <c r="M8" s="1"/>
      <c r="N8" s="2">
        <v>0</v>
      </c>
      <c r="O8" s="2">
        <v>0</v>
      </c>
      <c r="P8" s="14" t="str">
        <f t="shared" si="0"/>
        <v/>
      </c>
      <c r="Q8" s="14" t="e">
        <f t="shared" si="1"/>
        <v>#VALUE!</v>
      </c>
      <c r="R8" s="29"/>
      <c r="S8" s="30"/>
      <c r="T8" s="30"/>
      <c r="U8" s="30"/>
      <c r="V8" s="26"/>
      <c r="W8" s="26"/>
      <c r="X8" s="26"/>
    </row>
    <row r="9" spans="1:24" s="8" customFormat="1" ht="30.1" customHeight="1" x14ac:dyDescent="0.3">
      <c r="A9" s="1"/>
      <c r="B9" s="1"/>
      <c r="C9" s="1"/>
      <c r="D9" s="1"/>
      <c r="E9" s="1"/>
      <c r="F9" s="1"/>
      <c r="G9" s="1"/>
      <c r="H9" s="1"/>
      <c r="I9" s="1"/>
      <c r="J9" s="2">
        <v>0</v>
      </c>
      <c r="K9" s="2">
        <v>0</v>
      </c>
      <c r="L9" s="2">
        <v>0</v>
      </c>
      <c r="M9" s="1"/>
      <c r="N9" s="2">
        <v>0</v>
      </c>
      <c r="O9" s="2">
        <v>0</v>
      </c>
      <c r="P9" s="14" t="str">
        <f t="shared" si="0"/>
        <v/>
      </c>
      <c r="Q9" s="14" t="e">
        <f t="shared" si="1"/>
        <v>#VALUE!</v>
      </c>
      <c r="R9" s="29"/>
      <c r="S9" s="30"/>
      <c r="T9" s="30"/>
      <c r="U9" s="30"/>
      <c r="V9" s="26"/>
      <c r="W9" s="26"/>
      <c r="X9" s="26"/>
    </row>
    <row r="10" spans="1:24" s="8" customFormat="1" ht="30.1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2">
        <v>0</v>
      </c>
      <c r="K10" s="2">
        <v>0</v>
      </c>
      <c r="L10" s="2">
        <v>0</v>
      </c>
      <c r="M10" s="1"/>
      <c r="N10" s="2">
        <v>0</v>
      </c>
      <c r="O10" s="2">
        <v>0</v>
      </c>
      <c r="P10" s="14" t="str">
        <f t="shared" si="0"/>
        <v/>
      </c>
      <c r="Q10" s="14" t="e">
        <f t="shared" si="1"/>
        <v>#VALUE!</v>
      </c>
      <c r="R10" s="29"/>
      <c r="S10" s="30"/>
      <c r="T10" s="30"/>
      <c r="U10" s="30"/>
      <c r="V10" s="26"/>
      <c r="W10" s="26"/>
      <c r="X10" s="26"/>
    </row>
    <row r="11" spans="1:24" s="8" customFormat="1" ht="30.1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2">
        <v>0</v>
      </c>
      <c r="K11" s="2">
        <v>0</v>
      </c>
      <c r="L11" s="2">
        <v>0</v>
      </c>
      <c r="M11" s="1"/>
      <c r="N11" s="2">
        <v>0</v>
      </c>
      <c r="O11" s="2">
        <v>0</v>
      </c>
      <c r="P11" s="14" t="str">
        <f t="shared" si="0"/>
        <v/>
      </c>
      <c r="Q11" s="14" t="e">
        <f t="shared" si="1"/>
        <v>#VALUE!</v>
      </c>
      <c r="R11" s="29"/>
      <c r="S11" s="30"/>
      <c r="T11" s="30"/>
      <c r="U11" s="30"/>
      <c r="V11" s="26"/>
      <c r="W11" s="26"/>
      <c r="X11" s="26"/>
    </row>
    <row r="12" spans="1:24" s="8" customFormat="1" ht="30.1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2">
        <v>0</v>
      </c>
      <c r="K12" s="2">
        <v>0</v>
      </c>
      <c r="L12" s="2">
        <v>0</v>
      </c>
      <c r="M12" s="1"/>
      <c r="N12" s="2">
        <v>0</v>
      </c>
      <c r="O12" s="2">
        <v>0</v>
      </c>
      <c r="P12" s="14" t="str">
        <f t="shared" si="0"/>
        <v/>
      </c>
      <c r="Q12" s="14" t="e">
        <f t="shared" si="1"/>
        <v>#VALUE!</v>
      </c>
      <c r="R12" s="29"/>
      <c r="S12" s="30"/>
      <c r="T12" s="30"/>
      <c r="U12" s="30"/>
      <c r="V12" s="26"/>
      <c r="W12" s="26"/>
      <c r="X12" s="26"/>
    </row>
    <row r="13" spans="1:24" s="8" customFormat="1" ht="30.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2">
        <v>0</v>
      </c>
      <c r="K13" s="2">
        <v>0</v>
      </c>
      <c r="L13" s="2">
        <v>0</v>
      </c>
      <c r="M13" s="1"/>
      <c r="N13" s="2">
        <v>0</v>
      </c>
      <c r="O13" s="2">
        <v>0</v>
      </c>
      <c r="P13" s="14" t="str">
        <f t="shared" si="0"/>
        <v/>
      </c>
      <c r="Q13" s="14" t="e">
        <f t="shared" si="1"/>
        <v>#VALUE!</v>
      </c>
      <c r="R13" s="29"/>
      <c r="S13" s="30"/>
      <c r="T13" s="30"/>
      <c r="U13" s="30"/>
      <c r="V13" s="26"/>
      <c r="W13" s="26"/>
      <c r="X13" s="26"/>
    </row>
    <row r="14" spans="1:24" s="8" customFormat="1" ht="30.1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2">
        <v>0</v>
      </c>
      <c r="K14" s="2">
        <v>0</v>
      </c>
      <c r="L14" s="2">
        <v>0</v>
      </c>
      <c r="M14" s="1"/>
      <c r="N14" s="2">
        <v>0</v>
      </c>
      <c r="O14" s="2">
        <v>0</v>
      </c>
      <c r="P14" s="14" t="str">
        <f t="shared" si="0"/>
        <v/>
      </c>
      <c r="Q14" s="14" t="e">
        <f t="shared" si="1"/>
        <v>#VALUE!</v>
      </c>
      <c r="R14" s="29"/>
      <c r="S14" s="30"/>
      <c r="T14" s="30"/>
      <c r="U14" s="30"/>
      <c r="V14" s="26"/>
      <c r="W14" s="26"/>
      <c r="X14" s="26"/>
    </row>
    <row r="15" spans="1:24" s="8" customFormat="1" ht="30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2">
        <v>0</v>
      </c>
      <c r="K15" s="2">
        <v>0</v>
      </c>
      <c r="L15" s="2">
        <v>0</v>
      </c>
      <c r="M15" s="1"/>
      <c r="N15" s="2">
        <v>0</v>
      </c>
      <c r="O15" s="2">
        <v>0</v>
      </c>
      <c r="P15" s="14" t="str">
        <f t="shared" si="0"/>
        <v/>
      </c>
      <c r="Q15" s="14" t="e">
        <f t="shared" si="1"/>
        <v>#VALUE!</v>
      </c>
      <c r="R15" s="29"/>
      <c r="S15" s="30"/>
      <c r="T15" s="30"/>
      <c r="U15" s="30"/>
      <c r="V15" s="26"/>
      <c r="W15" s="26"/>
      <c r="X15" s="26"/>
    </row>
    <row r="16" spans="1:24" s="13" customFormat="1" ht="30.1" customHeight="1" x14ac:dyDescent="0.3">
      <c r="A16" s="17"/>
      <c r="B16" s="18"/>
      <c r="C16" s="18"/>
      <c r="D16" s="18"/>
      <c r="E16" s="18"/>
      <c r="F16" s="18"/>
      <c r="G16" s="18"/>
      <c r="H16" s="19"/>
      <c r="I16" s="12" t="s">
        <v>78</v>
      </c>
      <c r="J16" s="15">
        <f>SUM(J4:J15)</f>
        <v>0</v>
      </c>
      <c r="K16" s="15">
        <f>SUM(K4:K15)</f>
        <v>0</v>
      </c>
      <c r="L16" s="15">
        <f>SUM(L4:L15)</f>
        <v>0</v>
      </c>
      <c r="M16" s="12" t="s">
        <v>78</v>
      </c>
      <c r="N16" s="15">
        <f>SUM(N4:N15)</f>
        <v>0</v>
      </c>
      <c r="O16" s="15">
        <f>SUM(O4:O15)</f>
        <v>0</v>
      </c>
      <c r="P16" s="12"/>
      <c r="Q16" s="17"/>
      <c r="R16" s="18"/>
      <c r="S16" s="18"/>
      <c r="T16" s="18"/>
      <c r="U16" s="18"/>
      <c r="V16" s="18"/>
      <c r="W16" s="18"/>
      <c r="X16" s="19"/>
    </row>
  </sheetData>
  <sheetProtection algorithmName="SHA-512" hashValue="AYvrfM5sMvgJpinnnNzs9Zmi5smryTuhdfmAupZ0rND2x5gTtDFZeYT8UfGpD6HoYaqAb2ICMzLkx608i4Jb8A==" saltValue="sROlfwG8RH773vql2nEK2A==" spinCount="100000" sheet="1" selectLockedCells="1"/>
  <mergeCells count="16">
    <mergeCell ref="A16:H16"/>
    <mergeCell ref="Q16:X16"/>
    <mergeCell ref="A1:F1"/>
    <mergeCell ref="A2:F2"/>
    <mergeCell ref="G1:I2"/>
    <mergeCell ref="J1:O1"/>
    <mergeCell ref="J2:O2"/>
    <mergeCell ref="W4:W15"/>
    <mergeCell ref="X4:X15"/>
    <mergeCell ref="V1:X2"/>
    <mergeCell ref="R4:R15"/>
    <mergeCell ref="S4:S15"/>
    <mergeCell ref="T4:T15"/>
    <mergeCell ref="U4:U15"/>
    <mergeCell ref="V4:V15"/>
    <mergeCell ref="Q1:U2"/>
  </mergeCells>
  <phoneticPr fontId="2" type="noConversion"/>
  <dataValidations count="6">
    <dataValidation type="list" allowBlank="1" showInputMessage="1" showErrorMessage="1" errorTitle="錯誤訊息" error="請點選下拉式選單。" promptTitle="法定代理人/監護人定義，例如：" prompt="1.父母無離婚，雙方皆為法定代理人_x000a_2.離婚或喪偶之一方為監護人_x000a_3.由法院判決之監護人" sqref="F4:F15" xr:uid="{500E4258-E212-4212-BF42-6A1AEE86B1AE}">
      <formula1>法定代理人</formula1>
    </dataValidation>
    <dataValidation type="list" allowBlank="1" showInputMessage="1" showErrorMessage="1" errorTitle="錯誤訊息" error="請點選下拉式選單。" sqref="A4:A15" xr:uid="{0FA61DA1-0A64-46C1-8E5B-D86E135C7647}">
      <formula1>稱謂</formula1>
    </dataValidation>
    <dataValidation type="list" allowBlank="1" showInputMessage="1" showErrorMessage="1" errorTitle="錯誤訊息" error="請點選下拉式選單。" sqref="E4:E15" xr:uid="{05D86D7F-15CD-42C0-B0D4-6B44BB0EADE5}">
      <formula1>同戶籍</formula1>
    </dataValidation>
    <dataValidation type="list" allowBlank="1" showInputMessage="1" showErrorMessage="1" errorTitle="錯誤訊息" error="請點選下拉式選單。" sqref="D4:D15" xr:uid="{194870E0-1EF6-453D-AA11-2B3C986BEA65}">
      <formula1>婚姻狀況</formula1>
    </dataValidation>
    <dataValidation type="list" allowBlank="1" showInputMessage="1" showErrorMessage="1" errorTitle="錯誤訊息" error="請點選下拉式選單。" sqref="M4:M15 I4:I15" xr:uid="{0A8BA96A-7115-4162-9AAC-6D18A0D32E40}">
      <formula1>資料檢附狀態</formula1>
    </dataValidation>
    <dataValidation type="list" allowBlank="1" showInputMessage="1" showErrorMessage="1" sqref="G4:H15" xr:uid="{C0A461CE-BF13-4F20-B956-8078C02DE11B}">
      <formula1>在學在職</formula1>
    </dataValidation>
  </dataValidations>
  <pageMargins left="0.7" right="0.7" top="0.75" bottom="0.75" header="0.3" footer="0.3"/>
  <pageSetup paperSize="9" scale="9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3DAA-2387-4FD6-A722-C4D18F483962}">
  <dimension ref="A1:H29"/>
  <sheetViews>
    <sheetView workbookViewId="0">
      <selection activeCell="F13" sqref="F13"/>
    </sheetView>
  </sheetViews>
  <sheetFormatPr defaultColWidth="9" defaultRowHeight="13.6" x14ac:dyDescent="0.3"/>
  <cols>
    <col min="1" max="1" width="13.625" style="4" customWidth="1"/>
    <col min="2" max="3" width="9" style="4"/>
    <col min="4" max="4" width="15.875" style="4" bestFit="1" customWidth="1"/>
    <col min="5" max="5" width="15.875" style="4" customWidth="1"/>
    <col min="6" max="6" width="21.625" style="4" customWidth="1"/>
    <col min="7" max="7" width="9" style="4"/>
    <col min="8" max="8" width="29.125" style="5" bestFit="1" customWidth="1"/>
    <col min="9" max="16384" width="9" style="4"/>
  </cols>
  <sheetData>
    <row r="1" spans="1:8" ht="40.75" x14ac:dyDescent="0.3">
      <c r="A1" s="3" t="s">
        <v>50</v>
      </c>
      <c r="B1" s="3" t="s">
        <v>47</v>
      </c>
      <c r="C1" s="3" t="s">
        <v>46</v>
      </c>
      <c r="D1" s="3" t="s">
        <v>45</v>
      </c>
      <c r="E1" s="3" t="s">
        <v>73</v>
      </c>
      <c r="F1" s="3" t="s">
        <v>65</v>
      </c>
    </row>
    <row r="2" spans="1:8" x14ac:dyDescent="0.3">
      <c r="A2" s="6" t="s">
        <v>28</v>
      </c>
      <c r="B2" s="6" t="s">
        <v>58</v>
      </c>
      <c r="C2" s="6" t="s">
        <v>56</v>
      </c>
      <c r="D2" s="6" t="s">
        <v>56</v>
      </c>
      <c r="E2" s="6" t="s">
        <v>56</v>
      </c>
      <c r="F2" s="6" t="s">
        <v>27</v>
      </c>
      <c r="H2" s="5" t="s">
        <v>66</v>
      </c>
    </row>
    <row r="3" spans="1:8" x14ac:dyDescent="0.3">
      <c r="A3" s="6" t="s">
        <v>26</v>
      </c>
      <c r="B3" s="6" t="s">
        <v>59</v>
      </c>
      <c r="C3" s="6" t="s">
        <v>57</v>
      </c>
      <c r="D3" s="6" t="s">
        <v>57</v>
      </c>
      <c r="E3" s="6" t="s">
        <v>57</v>
      </c>
      <c r="F3" s="6" t="s">
        <v>25</v>
      </c>
      <c r="H3" s="5" t="s">
        <v>52</v>
      </c>
    </row>
    <row r="4" spans="1:8" ht="27.2" x14ac:dyDescent="0.3">
      <c r="A4" s="6" t="s">
        <v>24</v>
      </c>
      <c r="B4" s="6" t="s">
        <v>60</v>
      </c>
      <c r="F4" s="6" t="s">
        <v>70</v>
      </c>
      <c r="H4" s="5" t="s">
        <v>53</v>
      </c>
    </row>
    <row r="5" spans="1:8" x14ac:dyDescent="0.3">
      <c r="A5" s="6" t="s">
        <v>23</v>
      </c>
      <c r="B5" s="6" t="s">
        <v>61</v>
      </c>
      <c r="H5" s="5" t="s">
        <v>54</v>
      </c>
    </row>
    <row r="6" spans="1:8" x14ac:dyDescent="0.3">
      <c r="A6" s="6" t="s">
        <v>22</v>
      </c>
      <c r="H6" s="5" t="s">
        <v>55</v>
      </c>
    </row>
    <row r="7" spans="1:8" x14ac:dyDescent="0.3">
      <c r="A7" s="6" t="s">
        <v>21</v>
      </c>
    </row>
    <row r="8" spans="1:8" x14ac:dyDescent="0.3">
      <c r="A8" s="6" t="s">
        <v>20</v>
      </c>
      <c r="H8" s="4" t="s">
        <v>67</v>
      </c>
    </row>
    <row r="9" spans="1:8" x14ac:dyDescent="0.3">
      <c r="A9" s="6" t="s">
        <v>19</v>
      </c>
      <c r="H9" s="4" t="s">
        <v>68</v>
      </c>
    </row>
    <row r="10" spans="1:8" x14ac:dyDescent="0.3">
      <c r="A10" s="6" t="s">
        <v>18</v>
      </c>
    </row>
    <row r="11" spans="1:8" x14ac:dyDescent="0.3">
      <c r="A11" s="6" t="s">
        <v>17</v>
      </c>
    </row>
    <row r="12" spans="1:8" x14ac:dyDescent="0.3">
      <c r="A12" s="6" t="s">
        <v>64</v>
      </c>
    </row>
    <row r="13" spans="1:8" x14ac:dyDescent="0.3">
      <c r="A13" s="6" t="s">
        <v>16</v>
      </c>
    </row>
    <row r="14" spans="1:8" x14ac:dyDescent="0.3">
      <c r="A14" s="6" t="s">
        <v>15</v>
      </c>
    </row>
    <row r="15" spans="1:8" x14ac:dyDescent="0.3">
      <c r="A15" s="6" t="s">
        <v>14</v>
      </c>
    </row>
    <row r="16" spans="1:8" x14ac:dyDescent="0.3">
      <c r="A16" s="6" t="s">
        <v>13</v>
      </c>
    </row>
    <row r="17" spans="1:1" x14ac:dyDescent="0.3">
      <c r="A17" s="6" t="s">
        <v>12</v>
      </c>
    </row>
    <row r="18" spans="1:1" x14ac:dyDescent="0.3">
      <c r="A18" s="6" t="s">
        <v>11</v>
      </c>
    </row>
    <row r="19" spans="1:1" x14ac:dyDescent="0.3">
      <c r="A19" s="6" t="s">
        <v>10</v>
      </c>
    </row>
    <row r="20" spans="1:1" x14ac:dyDescent="0.3">
      <c r="A20" s="6" t="s">
        <v>9</v>
      </c>
    </row>
    <row r="21" spans="1:1" x14ac:dyDescent="0.3">
      <c r="A21" s="6" t="s">
        <v>8</v>
      </c>
    </row>
    <row r="22" spans="1:1" x14ac:dyDescent="0.3">
      <c r="A22" s="6" t="s">
        <v>7</v>
      </c>
    </row>
    <row r="23" spans="1:1" x14ac:dyDescent="0.3">
      <c r="A23" s="6" t="s">
        <v>6</v>
      </c>
    </row>
    <row r="24" spans="1:1" x14ac:dyDescent="0.3">
      <c r="A24" s="6" t="s">
        <v>5</v>
      </c>
    </row>
    <row r="25" spans="1:1" x14ac:dyDescent="0.3">
      <c r="A25" s="6" t="s">
        <v>4</v>
      </c>
    </row>
    <row r="26" spans="1:1" x14ac:dyDescent="0.3">
      <c r="A26" s="6" t="s">
        <v>3</v>
      </c>
    </row>
    <row r="27" spans="1:1" x14ac:dyDescent="0.3">
      <c r="A27" s="6" t="s">
        <v>2</v>
      </c>
    </row>
    <row r="28" spans="1:1" ht="27.2" x14ac:dyDescent="0.3">
      <c r="A28" s="6" t="s">
        <v>1</v>
      </c>
    </row>
    <row r="29" spans="1:1" x14ac:dyDescent="0.3">
      <c r="A29" s="6" t="s">
        <v>0</v>
      </c>
    </row>
  </sheetData>
  <sheetProtection algorithmName="SHA-512" hashValue="cOfP82yo9T4kZgyDu+CGJDA3C64GR0ZHhmtRexKBbeUCFXJz/1rd1YoyPuGaXMClMjNdbCm8vVVYZXHoGTalxw==" saltValue="nAtI+mr6ktU/tyk3smt3LQ==" spinCount="100000" sheet="1" objects="1" scenarios="1" selectLockedCells="1"/>
  <phoneticPr fontId="2" type="noConversion"/>
  <dataValidations count="1">
    <dataValidation allowBlank="1" showInputMessage="1" showErrorMessage="1" promptTitle="法定代理人/監護人定義，例如：" prompt="1.父母無離婚，雙方皆為法定代理人_x000a_2.離婚或喪偶之一方為監護人_x000a_3.由法院判決之監護人" sqref="D2:D3" xr:uid="{57456886-6C90-4B80-BF2E-15328CD26DC7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4a3cdd7-06d5-4105-9618-e3258fd622b0}" enabled="1" method="Standard" siteId="{f43a2d89-bcd5-425f-981c-f7231bcd446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6</vt:i4>
      </vt:variant>
    </vt:vector>
  </HeadingPairs>
  <TitlesOfParts>
    <vt:vector size="8" baseType="lpstr">
      <vt:lpstr>家庭成員表</vt:lpstr>
      <vt:lpstr>清單及原始資料</vt:lpstr>
      <vt:lpstr>同戶籍</vt:lpstr>
      <vt:lpstr>在學在職</vt:lpstr>
      <vt:lpstr>法定代理人</vt:lpstr>
      <vt:lpstr>婚姻狀況</vt:lpstr>
      <vt:lpstr>資料檢附狀態</vt:lpstr>
      <vt:lpstr>稱謂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 Chang</dc:creator>
  <cp:lastModifiedBy>user</cp:lastModifiedBy>
  <cp:lastPrinted>2026-04-28T06:34:51Z</cp:lastPrinted>
  <dcterms:created xsi:type="dcterms:W3CDTF">2026-03-30T07:53:54Z</dcterms:created>
  <dcterms:modified xsi:type="dcterms:W3CDTF">2026-04-28T06:35:45Z</dcterms:modified>
</cp:coreProperties>
</file>